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0" i="1" l="1"/>
  <c r="C138" i="1"/>
  <c r="C128" i="1"/>
  <c r="C134" i="1"/>
  <c r="H47" i="1"/>
  <c r="H18" i="1"/>
  <c r="H28" i="1"/>
  <c r="H32" i="1" l="1"/>
  <c r="H24" i="1"/>
  <c r="H57" i="1" l="1"/>
  <c r="H36" i="1"/>
  <c r="H17" i="1" l="1"/>
  <c r="H31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<sst xmlns="http://schemas.openxmlformats.org/spreadsheetml/2006/main" count="207" uniqueCount="138">
  <si>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</si>
  <si>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</si>
  <si>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</si>
  <si>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</si>
  <si>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</si>
  <si>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</si>
  <si>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</si>
  <si>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</si>
  <si>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</si>
  <si>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</si>
  <si>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</si>
  <si>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</si>
  <si>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</si>
  <si>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</si>
  <si>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</si>
  <si>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</si>
  <si>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</si>
  <si>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</si>
  <si>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</si>
  <si>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</si>
  <si>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</si>
  <si>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</si>
  <si>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</si>
  <si>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</si>
  <si>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</si>
  <si>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</si>
  <si>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</si>
  <si>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</si>
  <si>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</si>
  <si>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29.11.2022.godine Dom zdravlja Požarevac je izvršio plaćanje prema dobavljačima:  </t>
  </si>
  <si>
    <t>Dana: 29.11.2022</t>
  </si>
  <si>
    <t>Primljena i neutrošena participacija od 29.11.2022</t>
  </si>
  <si>
    <t>Zavod za javno zdravlje</t>
  </si>
  <si>
    <t xml:space="preserve">MIM GLOBAL INVESTMENT </t>
  </si>
  <si>
    <t>NIPD Rec naroda</t>
  </si>
  <si>
    <t>Mercator-S</t>
  </si>
  <si>
    <t>JKP Vodovod i kanalizacija</t>
  </si>
  <si>
    <t>PRINT</t>
  </si>
  <si>
    <t>Auto centar Toplica</t>
  </si>
  <si>
    <t>Auto servis Dule</t>
  </si>
  <si>
    <t>Auto centar Mihajlović</t>
  </si>
  <si>
    <t>Elping</t>
  </si>
  <si>
    <t>JKP Komunalne službe</t>
  </si>
  <si>
    <t>Infolab</t>
  </si>
  <si>
    <t>Deltagraf</t>
  </si>
  <si>
    <t>Lavija</t>
  </si>
  <si>
    <t>Sektor</t>
  </si>
  <si>
    <t>Srafko</t>
  </si>
  <si>
    <t>Razvigor</t>
  </si>
  <si>
    <t>TNT TEAM Knjigovodstvena agencija</t>
  </si>
  <si>
    <t>Tip Top</t>
  </si>
  <si>
    <t>Tehnomarket</t>
  </si>
  <si>
    <t>Perla</t>
  </si>
  <si>
    <t>Farmalogist</t>
  </si>
  <si>
    <t>GRAFOS</t>
  </si>
  <si>
    <t>mt:s Telekom</t>
  </si>
  <si>
    <t>Kandela</t>
  </si>
  <si>
    <t>Auto-Mirkos</t>
  </si>
  <si>
    <t>SCHILLER</t>
  </si>
  <si>
    <t>Vin-auto</t>
  </si>
  <si>
    <t>Elektroluks</t>
  </si>
  <si>
    <t>Globos osiguranje</t>
  </si>
  <si>
    <t>Dunav osiguranje</t>
  </si>
  <si>
    <t>Neodent</t>
  </si>
  <si>
    <t>Neo yu-dent</t>
  </si>
  <si>
    <t>22-F03-00054</t>
  </si>
  <si>
    <t>22-F03-00053</t>
  </si>
  <si>
    <t>1-1048/2022</t>
  </si>
  <si>
    <t>2022-17620-24FAK-32</t>
  </si>
  <si>
    <t>22-3023-014232</t>
  </si>
  <si>
    <t>22-3023-014224</t>
  </si>
  <si>
    <t>22-3023-013804</t>
  </si>
  <si>
    <t>22-3023-012996</t>
  </si>
  <si>
    <t>22-3023-014225</t>
  </si>
  <si>
    <t>22-3023-012986</t>
  </si>
  <si>
    <t>4003/4097</t>
  </si>
  <si>
    <t>186/2022</t>
  </si>
  <si>
    <t>105</t>
  </si>
  <si>
    <t>107</t>
  </si>
  <si>
    <t>108</t>
  </si>
  <si>
    <t>104</t>
  </si>
  <si>
    <t>103</t>
  </si>
  <si>
    <t>70/22</t>
  </si>
  <si>
    <t>363/22</t>
  </si>
  <si>
    <t>1859322</t>
  </si>
  <si>
    <t>1859222</t>
  </si>
  <si>
    <t>1859122</t>
  </si>
  <si>
    <t>1783722</t>
  </si>
  <si>
    <t>1783622</t>
  </si>
  <si>
    <t>1783522</t>
  </si>
  <si>
    <t>1783422</t>
  </si>
  <si>
    <t>5213-2022-TU-1444</t>
  </si>
  <si>
    <t>5213-2022-TU-1648</t>
  </si>
  <si>
    <t>102</t>
  </si>
  <si>
    <t>86-1-128872-08202100</t>
  </si>
  <si>
    <t>R-2036/22VP</t>
  </si>
  <si>
    <t>R-2004/22VP</t>
  </si>
  <si>
    <t>1446/2022</t>
  </si>
  <si>
    <t>22-RN001001922</t>
  </si>
  <si>
    <t>22-RN001001906</t>
  </si>
  <si>
    <t>MPIF0303</t>
  </si>
  <si>
    <t>115-22</t>
  </si>
  <si>
    <t>IF0164</t>
  </si>
  <si>
    <t>62/22</t>
  </si>
  <si>
    <t>202200002400200</t>
  </si>
  <si>
    <t>202200002400176</t>
  </si>
  <si>
    <t>202200002400177</t>
  </si>
  <si>
    <t>202200002400178</t>
  </si>
  <si>
    <t>22-F02-071073</t>
  </si>
  <si>
    <t>220745308</t>
  </si>
  <si>
    <t>51/22</t>
  </si>
  <si>
    <t>52/22</t>
  </si>
  <si>
    <t>26-253-062-1083477</t>
  </si>
  <si>
    <t>22456</t>
  </si>
  <si>
    <t>48/22</t>
  </si>
  <si>
    <t>22-10-0063</t>
  </si>
  <si>
    <t>22-40-2902</t>
  </si>
  <si>
    <t>22-RN002000592</t>
  </si>
  <si>
    <t>22-RN002000593</t>
  </si>
  <si>
    <t>22-RN002000590</t>
  </si>
  <si>
    <t>22-POS-00376</t>
  </si>
  <si>
    <t>FAMP-2258-MPM/22</t>
  </si>
  <si>
    <t>FAMP-2257-MPM/22</t>
  </si>
  <si>
    <t>FAMP-2163-MPM/22</t>
  </si>
  <si>
    <t>IF243962/22_3</t>
  </si>
  <si>
    <t>IF243983/22_3</t>
  </si>
  <si>
    <t>51-1147-2059722</t>
  </si>
  <si>
    <t>51-1147-2059622</t>
  </si>
  <si>
    <t>51-1147-2059422</t>
  </si>
  <si>
    <t>51-1147-2059522</t>
  </si>
  <si>
    <t>51-1147-2059822</t>
  </si>
  <si>
    <t>14507-22</t>
  </si>
  <si>
    <t>411_1853_22</t>
  </si>
  <si>
    <t>411_1854_22</t>
  </si>
  <si>
    <t>UKUPNO MATERIJALNI TROŠKOVI-ZUBNO</t>
  </si>
  <si>
    <t>UKUPNO MATERIJALNI TROŠKOVI</t>
  </si>
  <si>
    <t>UKUPNO MATERIJALNI TROŠKOVI-participacija</t>
  </si>
  <si>
    <t>UKUPNO MATERIJALNI TROŠKOVI-ZUBNO-participacija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</si>
</sst>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9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Fill="1" applyBorder="1" applyAlignment="1">
      <alignment wrapText="1"/>
    </xf>
    <xf numFmtId="49" fontId="10" fillId="0" borderId="1" xfId="1" applyNumberFormat="1" applyFont="1" applyFill="1" applyBorder="1"/>
    <xf numFmtId="4" fontId="11" fillId="0" borderId="1" xfId="0" applyNumberFormat="1" applyFont="1" applyFill="1" applyBorder="1" applyAlignment="1">
      <alignment wrapText="1"/>
    </xf>
    <xf numFmtId="4" fontId="12" fillId="0" borderId="1" xfId="1" applyNumberFormat="1" applyFont="1" applyBorder="1" applyAlignment="1">
      <alignment horizontal="center" wrapText="1"/>
    </xf>
    <xf numFmtId="4" fontId="12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0"/>
  <sheetViews>
    <sheetView tabSelected="1" topLeftCell="B47" zoomScaleNormal="100" workbookViewId="0">
      <selection activeCell="I13" sqref="I13:I16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30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44894</v>
      </c>
      <c r="H12" s="14">
        <v>1334041.1499999999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44894</v>
      </c>
      <c r="H13" s="2">
        <f>H14+H29-H37-H50</f>
        <v>1329508.0799999994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44894</v>
      </c>
      <c r="H14" s="3">
        <f>SUM(H15:H28)</f>
        <v>3521085.11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f>5740591.51-5691182.57</f>
        <v>49408.939999999478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+10000-1626681.74+10000+10000+10000+10000+10000+10000+20000+10000+10000+10000+10000+10000</f>
        <v>1031822.0300000005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</f>
        <v>2368416.66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31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+16550+2100-29652.77+5350+1750+7150+2850+5150+2700+8350+3200-13468+4550+1650+11400+1900</f>
        <v>71437.480000000054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44894</v>
      </c>
      <c r="H29" s="3">
        <f>H30+H31+H32+H33+H35+H36+H34</f>
        <v>352671.36999999988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110000+110000-123880.54+153083.33-138509.66+153083.33-2500-142511.87+153083.33-156337.73+153083.33-130120.22+153083.33-146661.15+4821.05+2500+153083.33-116705.51+153083.33-235669.23+125576.67+153083.33-124540.43+153083.33-178536.64</f>
        <v>234674.70999999985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f>54083.33+54083.33</f>
        <v>108166.66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31</v>
      </c>
      <c r="C36" s="28"/>
      <c r="D36" s="28"/>
      <c r="E36" s="28"/>
      <c r="F36" s="29"/>
      <c r="G36" s="22"/>
      <c r="H36" s="9">
        <f>2794-1916.67+8071+5588+9830-14536.33</f>
        <v>9830.0000000000018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44894</v>
      </c>
      <c r="H37" s="4">
        <f>SUM(H38:H49)</f>
        <v>2426251.7400000002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f>2329290.22+96961.52</f>
        <v>2426251.7400000002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44894</v>
      </c>
      <c r="H50" s="4">
        <f>SUM(H51:H56)</f>
        <v>117996.66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117996.66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44894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</f>
        <v>4533.0699999989884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1334041.1499999983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  <row r="63" spans="2:12" x14ac:dyDescent="0.25">
      <c r="B63" s="52" t="s">
        <v>32</v>
      </c>
      <c r="C63" s="54">
        <v>22500</v>
      </c>
      <c r="D63" s="55">
        <v>6059</v>
      </c>
    </row>
    <row r="64" spans="2:12" x14ac:dyDescent="0.25">
      <c r="B64" s="52" t="s">
        <v>32</v>
      </c>
      <c r="C64" s="54">
        <v>1160</v>
      </c>
      <c r="D64" s="55">
        <v>5799</v>
      </c>
    </row>
    <row r="65" spans="2:4" x14ac:dyDescent="0.25">
      <c r="B65" s="52" t="s">
        <v>33</v>
      </c>
      <c r="C65" s="54">
        <v>10584</v>
      </c>
      <c r="D65" s="55" t="s">
        <v>65</v>
      </c>
    </row>
    <row r="66" spans="2:4" x14ac:dyDescent="0.25">
      <c r="B66" s="52" t="s">
        <v>33</v>
      </c>
      <c r="C66" s="54">
        <v>4200</v>
      </c>
      <c r="D66" s="55" t="s">
        <v>66</v>
      </c>
    </row>
    <row r="67" spans="2:4" x14ac:dyDescent="0.25">
      <c r="B67" s="52" t="s">
        <v>34</v>
      </c>
      <c r="C67" s="54">
        <v>15000</v>
      </c>
      <c r="D67" s="55" t="s">
        <v>67</v>
      </c>
    </row>
    <row r="68" spans="2:4" x14ac:dyDescent="0.25">
      <c r="B68" s="52" t="s">
        <v>35</v>
      </c>
      <c r="C68" s="54">
        <v>201.41</v>
      </c>
      <c r="D68" s="55" t="s">
        <v>68</v>
      </c>
    </row>
    <row r="69" spans="2:4" x14ac:dyDescent="0.25">
      <c r="B69" s="52" t="s">
        <v>36</v>
      </c>
      <c r="C69" s="54">
        <v>64181.14</v>
      </c>
      <c r="D69" s="55" t="s">
        <v>69</v>
      </c>
    </row>
    <row r="70" spans="2:4" x14ac:dyDescent="0.25">
      <c r="B70" s="52" t="s">
        <v>36</v>
      </c>
      <c r="C70" s="54">
        <v>20552.87</v>
      </c>
      <c r="D70" s="55" t="s">
        <v>70</v>
      </c>
    </row>
    <row r="71" spans="2:4" x14ac:dyDescent="0.25">
      <c r="B71" s="52" t="s">
        <v>36</v>
      </c>
      <c r="C71" s="54">
        <v>47519.96</v>
      </c>
      <c r="D71" s="55" t="s">
        <v>71</v>
      </c>
    </row>
    <row r="72" spans="2:4" x14ac:dyDescent="0.25">
      <c r="B72" s="52" t="s">
        <v>36</v>
      </c>
      <c r="C72" s="54">
        <v>284.63</v>
      </c>
      <c r="D72" s="55" t="s">
        <v>72</v>
      </c>
    </row>
    <row r="73" spans="2:4" x14ac:dyDescent="0.25">
      <c r="B73" s="52" t="s">
        <v>36</v>
      </c>
      <c r="C73" s="54">
        <v>17461.11</v>
      </c>
      <c r="D73" s="55" t="s">
        <v>73</v>
      </c>
    </row>
    <row r="74" spans="2:4" x14ac:dyDescent="0.25">
      <c r="B74" s="52" t="s">
        <v>36</v>
      </c>
      <c r="C74" s="54">
        <v>2517.5700000000002</v>
      </c>
      <c r="D74" s="55" t="s">
        <v>74</v>
      </c>
    </row>
    <row r="75" spans="2:4" x14ac:dyDescent="0.25">
      <c r="B75" s="52" t="s">
        <v>37</v>
      </c>
      <c r="C75" s="54">
        <v>25200</v>
      </c>
      <c r="D75" s="55" t="s">
        <v>75</v>
      </c>
    </row>
    <row r="76" spans="2:4" x14ac:dyDescent="0.25">
      <c r="B76" s="52" t="s">
        <v>38</v>
      </c>
      <c r="C76" s="54">
        <v>47040</v>
      </c>
      <c r="D76" s="55" t="s">
        <v>76</v>
      </c>
    </row>
    <row r="77" spans="2:4" x14ac:dyDescent="0.25">
      <c r="B77" s="52" t="s">
        <v>39</v>
      </c>
      <c r="C77" s="54">
        <v>17000</v>
      </c>
      <c r="D77" s="55" t="s">
        <v>77</v>
      </c>
    </row>
    <row r="78" spans="2:4" x14ac:dyDescent="0.25">
      <c r="B78" s="52" t="s">
        <v>39</v>
      </c>
      <c r="C78" s="54">
        <v>10350</v>
      </c>
      <c r="D78" s="55" t="s">
        <v>78</v>
      </c>
    </row>
    <row r="79" spans="2:4" x14ac:dyDescent="0.25">
      <c r="B79" s="52" t="s">
        <v>39</v>
      </c>
      <c r="C79" s="54">
        <v>46470</v>
      </c>
      <c r="D79" s="55" t="s">
        <v>79</v>
      </c>
    </row>
    <row r="80" spans="2:4" x14ac:dyDescent="0.25">
      <c r="B80" s="52" t="s">
        <v>39</v>
      </c>
      <c r="C80" s="54">
        <v>63800</v>
      </c>
      <c r="D80" s="55" t="s">
        <v>80</v>
      </c>
    </row>
    <row r="81" spans="2:4" x14ac:dyDescent="0.25">
      <c r="B81" s="52" t="s">
        <v>39</v>
      </c>
      <c r="C81" s="54">
        <v>60200</v>
      </c>
      <c r="D81" s="55" t="s">
        <v>81</v>
      </c>
    </row>
    <row r="82" spans="2:4" x14ac:dyDescent="0.25">
      <c r="B82" s="52" t="s">
        <v>40</v>
      </c>
      <c r="C82" s="54">
        <v>16350</v>
      </c>
      <c r="D82" s="55" t="s">
        <v>82</v>
      </c>
    </row>
    <row r="83" spans="2:4" x14ac:dyDescent="0.25">
      <c r="B83" s="52" t="s">
        <v>41</v>
      </c>
      <c r="C83" s="54">
        <v>25000</v>
      </c>
      <c r="D83" s="55" t="s">
        <v>83</v>
      </c>
    </row>
    <row r="84" spans="2:4" x14ac:dyDescent="0.25">
      <c r="B84" s="52" t="s">
        <v>42</v>
      </c>
      <c r="C84" s="54">
        <v>667.92</v>
      </c>
      <c r="D84" s="55" t="s">
        <v>84</v>
      </c>
    </row>
    <row r="85" spans="2:4" x14ac:dyDescent="0.25">
      <c r="B85" s="52" t="s">
        <v>42</v>
      </c>
      <c r="C85" s="54">
        <v>12351.68</v>
      </c>
      <c r="D85" s="55" t="s">
        <v>85</v>
      </c>
    </row>
    <row r="86" spans="2:4" x14ac:dyDescent="0.25">
      <c r="B86" s="52" t="s">
        <v>42</v>
      </c>
      <c r="C86" s="54">
        <v>261.36</v>
      </c>
      <c r="D86" s="55" t="s">
        <v>86</v>
      </c>
    </row>
    <row r="87" spans="2:4" x14ac:dyDescent="0.25">
      <c r="B87" s="52" t="s">
        <v>42</v>
      </c>
      <c r="C87" s="54">
        <v>396.88</v>
      </c>
      <c r="D87" s="55" t="s">
        <v>87</v>
      </c>
    </row>
    <row r="88" spans="2:4" x14ac:dyDescent="0.25">
      <c r="B88" s="52" t="s">
        <v>42</v>
      </c>
      <c r="C88" s="54">
        <v>52272</v>
      </c>
      <c r="D88" s="55" t="s">
        <v>88</v>
      </c>
    </row>
    <row r="89" spans="2:4" x14ac:dyDescent="0.25">
      <c r="B89" s="52" t="s">
        <v>42</v>
      </c>
      <c r="C89" s="54">
        <v>31944</v>
      </c>
      <c r="D89" s="55" t="s">
        <v>89</v>
      </c>
    </row>
    <row r="90" spans="2:4" x14ac:dyDescent="0.25">
      <c r="B90" s="52" t="s">
        <v>42</v>
      </c>
      <c r="C90" s="54">
        <v>52756</v>
      </c>
      <c r="D90" s="55" t="s">
        <v>90</v>
      </c>
    </row>
    <row r="91" spans="2:4" x14ac:dyDescent="0.25">
      <c r="B91" s="52" t="s">
        <v>43</v>
      </c>
      <c r="C91" s="54">
        <v>90000</v>
      </c>
      <c r="D91" s="55" t="s">
        <v>91</v>
      </c>
    </row>
    <row r="92" spans="2:4" x14ac:dyDescent="0.25">
      <c r="B92" s="52" t="s">
        <v>43</v>
      </c>
      <c r="C92" s="54">
        <v>180000</v>
      </c>
      <c r="D92" s="55" t="s">
        <v>92</v>
      </c>
    </row>
    <row r="93" spans="2:4" x14ac:dyDescent="0.25">
      <c r="B93" s="52" t="s">
        <v>39</v>
      </c>
      <c r="C93" s="54">
        <v>81400</v>
      </c>
      <c r="D93" s="55" t="s">
        <v>93</v>
      </c>
    </row>
    <row r="94" spans="2:4" x14ac:dyDescent="0.25">
      <c r="B94" s="52" t="s">
        <v>36</v>
      </c>
      <c r="C94" s="54">
        <v>60114.77</v>
      </c>
      <c r="D94" s="55" t="s">
        <v>94</v>
      </c>
    </row>
    <row r="95" spans="2:4" x14ac:dyDescent="0.25">
      <c r="B95" s="52" t="s">
        <v>44</v>
      </c>
      <c r="C95" s="54">
        <v>86814</v>
      </c>
      <c r="D95" s="55" t="s">
        <v>95</v>
      </c>
    </row>
    <row r="96" spans="2:4" x14ac:dyDescent="0.25">
      <c r="B96" s="52" t="s">
        <v>44</v>
      </c>
      <c r="C96" s="54">
        <v>110400</v>
      </c>
      <c r="D96" s="55" t="s">
        <v>96</v>
      </c>
    </row>
    <row r="97" spans="2:4" x14ac:dyDescent="0.25">
      <c r="B97" s="52" t="s">
        <v>45</v>
      </c>
      <c r="C97" s="54">
        <v>26568</v>
      </c>
      <c r="D97" s="55" t="s">
        <v>97</v>
      </c>
    </row>
    <row r="98" spans="2:4" x14ac:dyDescent="0.25">
      <c r="B98" s="52" t="s">
        <v>46</v>
      </c>
      <c r="C98" s="54">
        <v>59904</v>
      </c>
      <c r="D98" s="55" t="s">
        <v>98</v>
      </c>
    </row>
    <row r="99" spans="2:4" x14ac:dyDescent="0.25">
      <c r="B99" s="52" t="s">
        <v>46</v>
      </c>
      <c r="C99" s="54">
        <v>58224</v>
      </c>
      <c r="D99" s="55" t="s">
        <v>99</v>
      </c>
    </row>
    <row r="100" spans="2:4" x14ac:dyDescent="0.25">
      <c r="B100" s="52" t="s">
        <v>47</v>
      </c>
      <c r="C100" s="54">
        <v>12640</v>
      </c>
      <c r="D100" s="55" t="s">
        <v>100</v>
      </c>
    </row>
    <row r="101" spans="2:4" x14ac:dyDescent="0.25">
      <c r="B101" s="52" t="s">
        <v>48</v>
      </c>
      <c r="C101" s="54">
        <v>8000</v>
      </c>
      <c r="D101" s="55" t="s">
        <v>101</v>
      </c>
    </row>
    <row r="102" spans="2:4" x14ac:dyDescent="0.25">
      <c r="B102" s="53" t="s">
        <v>49</v>
      </c>
      <c r="C102" s="54">
        <v>20000</v>
      </c>
      <c r="D102" s="55" t="s">
        <v>102</v>
      </c>
    </row>
    <row r="103" spans="2:4" x14ac:dyDescent="0.25">
      <c r="B103" s="52" t="s">
        <v>50</v>
      </c>
      <c r="C103" s="54">
        <v>63078</v>
      </c>
      <c r="D103" s="55" t="s">
        <v>103</v>
      </c>
    </row>
    <row r="104" spans="2:4" x14ac:dyDescent="0.25">
      <c r="B104" s="52" t="s">
        <v>51</v>
      </c>
      <c r="C104" s="54">
        <v>6800</v>
      </c>
      <c r="D104" s="55" t="s">
        <v>104</v>
      </c>
    </row>
    <row r="105" spans="2:4" x14ac:dyDescent="0.25">
      <c r="B105" s="52" t="s">
        <v>51</v>
      </c>
      <c r="C105" s="54">
        <v>5500</v>
      </c>
      <c r="D105" s="55" t="s">
        <v>105</v>
      </c>
    </row>
    <row r="106" spans="2:4" x14ac:dyDescent="0.25">
      <c r="B106" s="52" t="s">
        <v>51</v>
      </c>
      <c r="C106" s="54">
        <v>9000</v>
      </c>
      <c r="D106" s="55" t="s">
        <v>106</v>
      </c>
    </row>
    <row r="107" spans="2:4" x14ac:dyDescent="0.25">
      <c r="B107" s="52" t="s">
        <v>51</v>
      </c>
      <c r="C107" s="54">
        <v>7800</v>
      </c>
      <c r="D107" s="55" t="s">
        <v>107</v>
      </c>
    </row>
    <row r="108" spans="2:4" x14ac:dyDescent="0.25">
      <c r="B108" s="52" t="s">
        <v>52</v>
      </c>
      <c r="C108" s="54">
        <v>6450</v>
      </c>
      <c r="D108" s="55" t="s">
        <v>108</v>
      </c>
    </row>
    <row r="109" spans="2:4" x14ac:dyDescent="0.25">
      <c r="B109" s="52" t="s">
        <v>53</v>
      </c>
      <c r="C109" s="54">
        <v>69344</v>
      </c>
      <c r="D109" s="55" t="s">
        <v>109</v>
      </c>
    </row>
    <row r="110" spans="2:4" x14ac:dyDescent="0.25">
      <c r="B110" s="52" t="s">
        <v>54</v>
      </c>
      <c r="C110" s="54">
        <v>158676</v>
      </c>
      <c r="D110" s="55" t="s">
        <v>110</v>
      </c>
    </row>
    <row r="111" spans="2:4" x14ac:dyDescent="0.25">
      <c r="B111" s="52" t="s">
        <v>54</v>
      </c>
      <c r="C111" s="54">
        <v>126480</v>
      </c>
      <c r="D111" s="55" t="s">
        <v>111</v>
      </c>
    </row>
    <row r="112" spans="2:4" x14ac:dyDescent="0.25">
      <c r="B112" s="52" t="s">
        <v>55</v>
      </c>
      <c r="C112" s="54">
        <v>47466.7</v>
      </c>
      <c r="D112" s="55" t="s">
        <v>112</v>
      </c>
    </row>
    <row r="113" spans="2:5" x14ac:dyDescent="0.25">
      <c r="B113" s="52" t="s">
        <v>55</v>
      </c>
      <c r="C113" s="54">
        <v>114015.65</v>
      </c>
      <c r="D113" s="55" t="s">
        <v>112</v>
      </c>
    </row>
    <row r="114" spans="2:5" x14ac:dyDescent="0.25">
      <c r="B114" s="52" t="s">
        <v>56</v>
      </c>
      <c r="C114" s="54">
        <v>2352</v>
      </c>
      <c r="D114" s="55" t="s">
        <v>113</v>
      </c>
    </row>
    <row r="115" spans="2:5" x14ac:dyDescent="0.25">
      <c r="B115" s="52" t="s">
        <v>54</v>
      </c>
      <c r="C115" s="54">
        <v>88200</v>
      </c>
      <c r="D115" s="55" t="s">
        <v>114</v>
      </c>
    </row>
    <row r="116" spans="2:5" x14ac:dyDescent="0.25">
      <c r="B116" s="52" t="s">
        <v>57</v>
      </c>
      <c r="C116" s="54">
        <v>6956.28</v>
      </c>
      <c r="D116" s="55" t="s">
        <v>115</v>
      </c>
    </row>
    <row r="117" spans="2:5" x14ac:dyDescent="0.25">
      <c r="B117" s="52" t="s">
        <v>57</v>
      </c>
      <c r="C117" s="54">
        <v>7618.69</v>
      </c>
      <c r="D117" s="55" t="s">
        <v>116</v>
      </c>
    </row>
    <row r="118" spans="2:5" x14ac:dyDescent="0.25">
      <c r="B118" s="52" t="s">
        <v>58</v>
      </c>
      <c r="C118" s="54">
        <v>61305.599999999999</v>
      </c>
      <c r="D118" s="55" t="s">
        <v>117</v>
      </c>
    </row>
    <row r="119" spans="2:5" x14ac:dyDescent="0.25">
      <c r="B119" s="52" t="s">
        <v>58</v>
      </c>
      <c r="C119" s="54">
        <v>11280</v>
      </c>
      <c r="D119" s="55" t="s">
        <v>118</v>
      </c>
    </row>
    <row r="120" spans="2:5" x14ac:dyDescent="0.25">
      <c r="B120" s="52" t="s">
        <v>58</v>
      </c>
      <c r="C120" s="54">
        <v>23760</v>
      </c>
      <c r="D120" s="55" t="s">
        <v>119</v>
      </c>
    </row>
    <row r="121" spans="2:5" x14ac:dyDescent="0.25">
      <c r="B121" s="52" t="s">
        <v>59</v>
      </c>
      <c r="C121" s="54">
        <v>3800</v>
      </c>
      <c r="D121" s="55" t="s">
        <v>120</v>
      </c>
    </row>
    <row r="122" spans="2:5" x14ac:dyDescent="0.25">
      <c r="B122" s="52" t="s">
        <v>60</v>
      </c>
      <c r="C122" s="54">
        <v>26450</v>
      </c>
      <c r="D122" s="55" t="s">
        <v>121</v>
      </c>
    </row>
    <row r="123" spans="2:5" x14ac:dyDescent="0.25">
      <c r="B123" s="52" t="s">
        <v>60</v>
      </c>
      <c r="C123" s="54">
        <v>7670</v>
      </c>
      <c r="D123" s="55" t="s">
        <v>122</v>
      </c>
    </row>
    <row r="124" spans="2:5" x14ac:dyDescent="0.25">
      <c r="B124" s="52" t="s">
        <v>60</v>
      </c>
      <c r="C124" s="54">
        <v>13000</v>
      </c>
      <c r="D124" s="55" t="s">
        <v>123</v>
      </c>
    </row>
    <row r="125" spans="2:5" x14ac:dyDescent="0.25">
      <c r="B125" s="52" t="s">
        <v>61</v>
      </c>
      <c r="C125" s="54">
        <v>13509.63</v>
      </c>
      <c r="D125" s="55" t="s">
        <v>125</v>
      </c>
    </row>
    <row r="126" spans="2:5" x14ac:dyDescent="0.25">
      <c r="B126" s="52" t="s">
        <v>61</v>
      </c>
      <c r="C126" s="54">
        <v>19762.5</v>
      </c>
      <c r="D126" s="55" t="s">
        <v>124</v>
      </c>
    </row>
    <row r="127" spans="2:5" x14ac:dyDescent="0.25">
      <c r="B127" s="52" t="s">
        <v>62</v>
      </c>
      <c r="C127" s="54">
        <v>5854.31</v>
      </c>
      <c r="D127" s="55" t="s">
        <v>130</v>
      </c>
    </row>
    <row r="128" spans="2:5" x14ac:dyDescent="0.25">
      <c r="B128" s="57" t="s">
        <v>135</v>
      </c>
      <c r="C128" s="56">
        <f>SUM(C63:C127)</f>
        <v>2368416.6599999997</v>
      </c>
      <c r="D128" s="55"/>
      <c r="E128" s="7"/>
    </row>
    <row r="129" spans="2:4" x14ac:dyDescent="0.25">
      <c r="B129" s="52" t="s">
        <v>62</v>
      </c>
      <c r="C129" s="54">
        <v>2849.28</v>
      </c>
      <c r="D129" s="55" t="s">
        <v>126</v>
      </c>
    </row>
    <row r="130" spans="2:4" x14ac:dyDescent="0.25">
      <c r="B130" s="52" t="s">
        <v>62</v>
      </c>
      <c r="C130" s="54">
        <v>3351.72</v>
      </c>
      <c r="D130" s="55" t="s">
        <v>127</v>
      </c>
    </row>
    <row r="131" spans="2:4" x14ac:dyDescent="0.25">
      <c r="B131" s="52" t="s">
        <v>62</v>
      </c>
      <c r="C131" s="54">
        <v>5881.24</v>
      </c>
      <c r="D131" s="55" t="s">
        <v>128</v>
      </c>
    </row>
    <row r="132" spans="2:4" x14ac:dyDescent="0.25">
      <c r="B132" s="52" t="s">
        <v>62</v>
      </c>
      <c r="C132" s="54">
        <v>23799.67</v>
      </c>
      <c r="D132" s="55" t="s">
        <v>129</v>
      </c>
    </row>
    <row r="133" spans="2:4" x14ac:dyDescent="0.25">
      <c r="B133" s="52" t="s">
        <v>62</v>
      </c>
      <c r="C133" s="54">
        <v>21953.17</v>
      </c>
      <c r="D133" s="55" t="s">
        <v>130</v>
      </c>
    </row>
    <row r="134" spans="2:4" x14ac:dyDescent="0.25">
      <c r="B134" s="57" t="s">
        <v>136</v>
      </c>
      <c r="C134" s="56">
        <f>SUM(C129:C133)</f>
        <v>57835.079999999994</v>
      </c>
      <c r="D134" s="55"/>
    </row>
    <row r="135" spans="2:4" x14ac:dyDescent="0.25">
      <c r="B135" s="52" t="s">
        <v>63</v>
      </c>
      <c r="C135" s="54">
        <v>19309.09</v>
      </c>
      <c r="D135" s="55" t="s">
        <v>131</v>
      </c>
    </row>
    <row r="136" spans="2:4" x14ac:dyDescent="0.25">
      <c r="B136" s="52" t="s">
        <v>64</v>
      </c>
      <c r="C136" s="54">
        <v>63149.45</v>
      </c>
      <c r="D136" s="55" t="s">
        <v>132</v>
      </c>
    </row>
    <row r="137" spans="2:4" x14ac:dyDescent="0.25">
      <c r="B137" s="52" t="s">
        <v>64</v>
      </c>
      <c r="C137" s="54">
        <v>25708.12</v>
      </c>
      <c r="D137" s="55" t="s">
        <v>133</v>
      </c>
    </row>
    <row r="138" spans="2:4" x14ac:dyDescent="0.25">
      <c r="B138" s="57" t="s">
        <v>134</v>
      </c>
      <c r="C138" s="56">
        <f>SUM(C135:C137)</f>
        <v>108166.65999999999</v>
      </c>
      <c r="D138" s="55"/>
    </row>
    <row r="139" spans="2:4" x14ac:dyDescent="0.25">
      <c r="B139" s="52" t="s">
        <v>64</v>
      </c>
      <c r="C139" s="54">
        <v>9830</v>
      </c>
      <c r="D139" s="55" t="s">
        <v>133</v>
      </c>
    </row>
    <row r="140" spans="2:4" x14ac:dyDescent="0.25">
      <c r="B140" s="58" t="s">
        <v>137</v>
      </c>
      <c r="C140" s="56">
        <f>SUM(C139)</f>
        <v>9830</v>
      </c>
      <c r="D140" s="55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2022-11-30T12:40:34Z</dcterms:modified>
  <cp:category/>
  <cp:contentStatus/>
</cp:coreProperties>
</file>